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UB\Conservation District\Technician Info\TreeProgram\2025\"/>
    </mc:Choice>
  </mc:AlternateContent>
  <xr:revisionPtr revIDLastSave="0" documentId="13_ncr:1_{06AB0502-CEB4-4805-A95E-D73BA6D3F4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visedForm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4" l="1"/>
  <c r="G65" i="4"/>
  <c r="G64" i="4"/>
  <c r="G62" i="4"/>
  <c r="G61" i="4"/>
  <c r="G60" i="4"/>
  <c r="G59" i="4"/>
  <c r="G56" i="4"/>
  <c r="G55" i="4"/>
  <c r="G54" i="4"/>
  <c r="G53" i="4"/>
  <c r="G52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3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57" i="4"/>
  <c r="G50" i="4"/>
  <c r="G10" i="4"/>
  <c r="G68" i="4" l="1"/>
  <c r="G67" i="4"/>
  <c r="G69" i="4" s="1"/>
</calcChain>
</file>

<file path=xl/sharedStrings.xml><?xml version="1.0" encoding="utf-8"?>
<sst xmlns="http://schemas.openxmlformats.org/spreadsheetml/2006/main" count="122" uniqueCount="108">
  <si>
    <t>Qty</t>
  </si>
  <si>
    <t>Total Cost</t>
  </si>
  <si>
    <t>Cranberry, Highbush</t>
  </si>
  <si>
    <t>Maple, Sugar</t>
  </si>
  <si>
    <t>Maple, Silver</t>
  </si>
  <si>
    <t>Oak, Bur</t>
  </si>
  <si>
    <t>Make checks payable to :</t>
  </si>
  <si>
    <t>122 8th Ave S #1</t>
  </si>
  <si>
    <t>Conifers</t>
  </si>
  <si>
    <t>Pine, Ponderosa</t>
  </si>
  <si>
    <t>Pine, Austrian</t>
  </si>
  <si>
    <t>Spruce, Black Hills</t>
  </si>
  <si>
    <t>Tree Products</t>
  </si>
  <si>
    <t>Name:</t>
  </si>
  <si>
    <t>Address:</t>
  </si>
  <si>
    <t>Phone:</t>
  </si>
  <si>
    <t>Madison, MN  56256</t>
  </si>
  <si>
    <t>Tax</t>
  </si>
  <si>
    <t>Because of the perishable nature of trees and shrubs,</t>
  </si>
  <si>
    <t>the SWCD is not responsible for their condition after</t>
  </si>
  <si>
    <t>Notes:</t>
  </si>
  <si>
    <t>including windbreaks, restoration, erosion control, and</t>
  </si>
  <si>
    <t>Shrubs</t>
  </si>
  <si>
    <t>Deciduous Trees</t>
  </si>
  <si>
    <t>Cherry, Black</t>
  </si>
  <si>
    <t>Cherry, Pin</t>
  </si>
  <si>
    <t>pickup by customers, or if picked up after scheduled date.</t>
  </si>
  <si>
    <t>Signature                                    Date</t>
  </si>
  <si>
    <t>Tree Tubes</t>
  </si>
  <si>
    <t>Toal Cost</t>
  </si>
  <si>
    <t>Arrowood (Viburnum)</t>
  </si>
  <si>
    <t>Dogwood, Grey</t>
  </si>
  <si>
    <t>Nannyberry</t>
  </si>
  <si>
    <t>Willow, Hybrid</t>
  </si>
  <si>
    <t>Hackberry</t>
  </si>
  <si>
    <t>Linden, Little leaf</t>
  </si>
  <si>
    <t>Ceder, Eastern Red</t>
  </si>
  <si>
    <t>Tree Planting</t>
  </si>
  <si>
    <t>Bareroot</t>
  </si>
  <si>
    <t>Potted</t>
  </si>
  <si>
    <t>Fabric Installed</t>
  </si>
  <si>
    <t>Hazelnut, American</t>
  </si>
  <si>
    <t>Dogwood, Redosier</t>
  </si>
  <si>
    <t>Oak, White</t>
  </si>
  <si>
    <t>Lilac, Villosa (Late Bloom)</t>
  </si>
  <si>
    <t>Lilac, Common Purple</t>
  </si>
  <si>
    <t>Linden, American</t>
  </si>
  <si>
    <t>Fabric Uninstalled</t>
  </si>
  <si>
    <t>Staples</t>
  </si>
  <si>
    <t>Per Staple</t>
  </si>
  <si>
    <t>Butternut</t>
  </si>
  <si>
    <t>Elderberry</t>
  </si>
  <si>
    <t>Wild Fruit of Minnesota</t>
  </si>
  <si>
    <t>Serviceberry, (Juneberry)</t>
  </si>
  <si>
    <t>Lilac, White 18"-24"</t>
  </si>
  <si>
    <t>Plum, American</t>
  </si>
  <si>
    <t>Ash, Green</t>
  </si>
  <si>
    <t>Birch, Paper</t>
  </si>
  <si>
    <t>Cottonwood (seedless available)</t>
  </si>
  <si>
    <t>Sumac, Smooth</t>
  </si>
  <si>
    <t>Aspen, Quaking</t>
  </si>
  <si>
    <t>Chokeberry, Black</t>
  </si>
  <si>
    <t>Lac qui Parle County Native</t>
  </si>
  <si>
    <t>Lager options available upon request</t>
  </si>
  <si>
    <t>Order Date:</t>
  </si>
  <si>
    <t>Buffaloberry, Silver</t>
  </si>
  <si>
    <t>Maple, Autumn Blaze</t>
  </si>
  <si>
    <t xml:space="preserve">Oak, Red </t>
  </si>
  <si>
    <t>*All deciduous tree and shrub bareroot stock are 18"-24" unless otherwise specified.</t>
  </si>
  <si>
    <r>
      <t>LAC QUI PARLE SWCD</t>
    </r>
    <r>
      <rPr>
        <sz val="26"/>
        <rFont val="Cambria"/>
        <family val="1"/>
        <scheme val="major"/>
      </rPr>
      <t xml:space="preserve"> </t>
    </r>
  </si>
  <si>
    <t xml:space="preserve">          122 8th Ave. S. #1   Madison, MN  56256</t>
  </si>
  <si>
    <t xml:space="preserve">             (320)-598-7321 Ext. 3</t>
  </si>
  <si>
    <t>Potted: Lg containers available upon request</t>
  </si>
  <si>
    <t>Total</t>
  </si>
  <si>
    <t>Mobilization Fee</t>
  </si>
  <si>
    <t>Faric squares no install</t>
  </si>
  <si>
    <t>3' x 3' includes 4 staples</t>
  </si>
  <si>
    <t>6' wide</t>
  </si>
  <si>
    <t>Minimum charge of $200.00 per site for fabric installation</t>
  </si>
  <si>
    <t xml:space="preserve">Total Tree Order </t>
  </si>
  <si>
    <t>Crabapple, Red Splendor</t>
  </si>
  <si>
    <t xml:space="preserve">Chokecherry, Common </t>
  </si>
  <si>
    <t xml:space="preserve">Hawthorn, Downy </t>
  </si>
  <si>
    <t>Additional species/sizes available upon request.</t>
  </si>
  <si>
    <t xml:space="preserve">Spruce, Meyer </t>
  </si>
  <si>
    <t>$0.75/ ft.</t>
  </si>
  <si>
    <t>All orders must add sales tax. No tax exemptions.</t>
  </si>
  <si>
    <t>Notice will be sent announcing pickup schedule.</t>
  </si>
  <si>
    <t xml:space="preserve">Price Ea. </t>
  </si>
  <si>
    <t xml:space="preserve">Price </t>
  </si>
  <si>
    <t>58" Plantra Grow Tube</t>
  </si>
  <si>
    <t>Planting charges:</t>
  </si>
  <si>
    <t>Mobilization Charge</t>
  </si>
  <si>
    <t>100% down-payment is required if the SWCD is not planting.</t>
  </si>
  <si>
    <t>LqP SWCD</t>
  </si>
  <si>
    <t>First year average mortality is 8% on containers and 13% on Bareroot. Full establishment can take up to 5 years. Per Science Direct.</t>
  </si>
  <si>
    <t>ea. Bareroot</t>
  </si>
  <si>
    <t>ea. Potted</t>
  </si>
  <si>
    <t>$0.95/ ft.</t>
  </si>
  <si>
    <t xml:space="preserve"> 1 gal. pots $20 / 2 gal. pots $28</t>
  </si>
  <si>
    <t xml:space="preserve">    Spring 2025 Tree &amp; Shrub Order Form</t>
  </si>
  <si>
    <t>The Lac qui Parle Soil and Water Conservation District makes no guarantee for item survival.</t>
  </si>
  <si>
    <t xml:space="preserve">No repurchase discount on non-natives or cultivars. </t>
  </si>
  <si>
    <r>
      <t xml:space="preserve">Natives that fail to take hold </t>
    </r>
    <r>
      <rPr>
        <u/>
        <sz val="11"/>
        <rFont val="Cambria"/>
        <family val="1"/>
        <scheme val="major"/>
      </rPr>
      <t>after planted by District Technicans</t>
    </r>
    <r>
      <rPr>
        <sz val="11"/>
        <rFont val="Cambria"/>
        <family val="1"/>
        <scheme val="major"/>
      </rPr>
      <t xml:space="preserve"> can be repurchased at 50% retail the following year. </t>
    </r>
  </si>
  <si>
    <t>Items are to be used for urban and rural conservation purposes,</t>
  </si>
  <si>
    <t>food and cover for wildlife. Items cannot be resold.</t>
  </si>
  <si>
    <t>All bareroots are sold in bundles of 25.</t>
  </si>
  <si>
    <t>50% down payment on SWCD plantings.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</si>
</sst>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[&lt;=9999999]###\-####;\(###\)\ ###\-####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26"/>
      <name val="Cambria"/>
      <family val="1"/>
      <scheme val="major"/>
    </font>
    <font>
      <sz val="26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b/>
      <sz val="18"/>
      <name val="Cambria"/>
      <family val="1"/>
      <scheme val="major"/>
    </font>
    <font>
      <b/>
      <sz val="16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sz val="14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2"/>
      <name val="Cambria"/>
      <family val="1"/>
      <scheme val="major"/>
    </font>
    <font>
      <sz val="14"/>
      <color theme="3" tint="0.39997558519241921"/>
      <name val="Cambria"/>
      <family val="1"/>
      <scheme val="major"/>
    </font>
    <font>
      <b/>
      <sz val="12"/>
      <name val="Cambria"/>
      <family val="1"/>
      <scheme val="major"/>
    </font>
    <font>
      <sz val="9"/>
      <name val="Cambria"/>
      <family val="1"/>
      <scheme val="major"/>
    </font>
    <font>
      <sz val="12"/>
      <color theme="3" tint="0.39997558519241921"/>
      <name val="Cambria"/>
      <family val="1"/>
      <scheme val="major"/>
    </font>
    <font>
      <b/>
      <sz val="14"/>
      <color theme="3" tint="0.39997558519241921"/>
      <name val="Cambria"/>
      <family val="1"/>
      <scheme val="major"/>
    </font>
    <font>
      <sz val="8"/>
      <name val="Arial"/>
      <family val="2"/>
    </font>
    <font>
      <u/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8C85"/>
        <bgColor indexed="64"/>
      </patternFill>
    </fill>
    <fill>
      <patternFill patternType="solid">
        <fgColor rgb="FFA3D96D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8" fillId="4" borderId="0" xfId="0" applyFont="1" applyFill="1"/>
    <xf numFmtId="0" fontId="8" fillId="5" borderId="0" xfId="0" applyFont="1" applyFill="1"/>
    <xf numFmtId="0" fontId="14" fillId="0" borderId="0" xfId="0" applyFont="1"/>
    <xf numFmtId="0" fontId="12" fillId="0" borderId="0" xfId="0" applyFont="1"/>
    <xf numFmtId="0" fontId="18" fillId="0" borderId="0" xfId="0" applyFont="1"/>
    <xf numFmtId="44" fontId="8" fillId="0" borderId="0" xfId="1" applyFont="1" applyAlignment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13" fillId="0" borderId="0" xfId="0" applyFont="1" applyAlignment="1">
      <alignment horizontal="center"/>
    </xf>
    <xf numFmtId="44" fontId="8" fillId="0" borderId="0" xfId="1" applyFont="1"/>
    <xf numFmtId="0" fontId="8" fillId="0" borderId="12" xfId="0" applyFont="1" applyBorder="1"/>
    <xf numFmtId="0" fontId="8" fillId="3" borderId="16" xfId="0" applyFont="1" applyFill="1" applyBorder="1"/>
    <xf numFmtId="0" fontId="8" fillId="3" borderId="17" xfId="0" applyFont="1" applyFill="1" applyBorder="1"/>
    <xf numFmtId="0" fontId="8" fillId="3" borderId="5" xfId="0" applyFont="1" applyFill="1" applyBorder="1"/>
    <xf numFmtId="0" fontId="8" fillId="2" borderId="3" xfId="0" applyFont="1" applyFill="1" applyBorder="1"/>
    <xf numFmtId="0" fontId="8" fillId="2" borderId="30" xfId="0" applyFont="1" applyFill="1" applyBorder="1"/>
    <xf numFmtId="165" fontId="8" fillId="2" borderId="9" xfId="0" applyNumberFormat="1" applyFont="1" applyFill="1" applyBorder="1"/>
    <xf numFmtId="0" fontId="8" fillId="3" borderId="6" xfId="0" applyFont="1" applyFill="1" applyBorder="1"/>
    <xf numFmtId="0" fontId="8" fillId="3" borderId="0" xfId="0" applyFont="1" applyFill="1"/>
    <xf numFmtId="0" fontId="8" fillId="3" borderId="7" xfId="0" applyFont="1" applyFill="1" applyBorder="1"/>
    <xf numFmtId="0" fontId="8" fillId="0" borderId="1" xfId="0" applyFont="1" applyBorder="1"/>
    <xf numFmtId="0" fontId="17" fillId="0" borderId="1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9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17" fillId="0" borderId="0" xfId="0" applyFont="1"/>
    <xf numFmtId="0" fontId="13" fillId="0" borderId="0" xfId="0" applyFont="1" applyAlignment="1">
      <alignment horizontal="left"/>
    </xf>
    <xf numFmtId="0" fontId="21" fillId="2" borderId="19" xfId="0" applyFont="1" applyFill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8" fontId="9" fillId="0" borderId="13" xfId="0" applyNumberFormat="1" applyFont="1" applyBorder="1" applyAlignment="1">
      <alignment horizontal="center"/>
    </xf>
    <xf numFmtId="0" fontId="9" fillId="0" borderId="22" xfId="0" applyFont="1" applyBorder="1"/>
    <xf numFmtId="0" fontId="9" fillId="0" borderId="2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5" borderId="27" xfId="0" applyFont="1" applyFill="1" applyBorder="1" applyAlignment="1">
      <alignment horizontal="left"/>
    </xf>
    <xf numFmtId="0" fontId="9" fillId="0" borderId="4" xfId="0" applyFont="1" applyBorder="1"/>
    <xf numFmtId="0" fontId="9" fillId="4" borderId="4" xfId="0" applyFont="1" applyFill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1" xfId="0" applyFont="1" applyBorder="1"/>
    <xf numFmtId="0" fontId="9" fillId="0" borderId="14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4" borderId="21" xfId="0" applyFont="1" applyFill="1" applyBorder="1" applyAlignment="1">
      <alignment horizontal="left"/>
    </xf>
    <xf numFmtId="0" fontId="9" fillId="0" borderId="29" xfId="0" applyFont="1" applyBorder="1" applyAlignment="1">
      <alignment horizontal="left"/>
    </xf>
    <xf numFmtId="8" fontId="9" fillId="0" borderId="31" xfId="0" applyNumberFormat="1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21" fillId="2" borderId="33" xfId="0" applyFont="1" applyFill="1" applyBorder="1" applyAlignment="1">
      <alignment horizontal="center" vertical="center"/>
    </xf>
    <xf numFmtId="0" fontId="9" fillId="0" borderId="10" xfId="0" applyFont="1" applyBorder="1"/>
    <xf numFmtId="0" fontId="9" fillId="0" borderId="1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/>
    <xf numFmtId="0" fontId="9" fillId="0" borderId="14" xfId="0" applyFont="1" applyBorder="1" applyAlignment="1">
      <alignment horizontal="center"/>
    </xf>
    <xf numFmtId="0" fontId="9" fillId="0" borderId="23" xfId="0" applyFont="1" applyBorder="1"/>
    <xf numFmtId="0" fontId="9" fillId="0" borderId="14" xfId="0" applyFont="1" applyBorder="1"/>
    <xf numFmtId="0" fontId="21" fillId="2" borderId="33" xfId="0" applyFont="1" applyFill="1" applyBorder="1" applyAlignment="1">
      <alignment horizontal="center"/>
    </xf>
    <xf numFmtId="0" fontId="9" fillId="0" borderId="15" xfId="0" applyFont="1" applyBorder="1"/>
    <xf numFmtId="0" fontId="9" fillId="0" borderId="13" xfId="0" applyFont="1" applyBorder="1" applyAlignment="1">
      <alignment horizontal="center"/>
    </xf>
    <xf numFmtId="8" fontId="9" fillId="0" borderId="22" xfId="1" applyNumberFormat="1" applyFont="1" applyFill="1" applyBorder="1" applyAlignment="1">
      <alignment horizontal="center"/>
    </xf>
    <xf numFmtId="165" fontId="9" fillId="0" borderId="10" xfId="0" applyNumberFormat="1" applyFont="1" applyBorder="1"/>
    <xf numFmtId="0" fontId="9" fillId="0" borderId="24" xfId="0" applyFont="1" applyBorder="1"/>
    <xf numFmtId="0" fontId="9" fillId="0" borderId="2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8" fontId="9" fillId="0" borderId="4" xfId="1" applyNumberFormat="1" applyFont="1" applyFill="1" applyBorder="1" applyAlignment="1">
      <alignment horizontal="center"/>
    </xf>
    <xf numFmtId="165" fontId="9" fillId="0" borderId="25" xfId="0" applyNumberFormat="1" applyFont="1" applyBorder="1"/>
    <xf numFmtId="8" fontId="9" fillId="0" borderId="21" xfId="1" applyNumberFormat="1" applyFont="1" applyBorder="1" applyAlignment="1">
      <alignment horizontal="center"/>
    </xf>
    <xf numFmtId="165" fontId="9" fillId="0" borderId="8" xfId="0" applyNumberFormat="1" applyFont="1" applyBorder="1"/>
    <xf numFmtId="0" fontId="9" fillId="0" borderId="20" xfId="0" applyFont="1" applyBorder="1"/>
    <xf numFmtId="0" fontId="9" fillId="0" borderId="20" xfId="0" applyFont="1" applyBorder="1" applyAlignment="1">
      <alignment horizontal="center"/>
    </xf>
    <xf numFmtId="8" fontId="9" fillId="0" borderId="29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5" fontId="9" fillId="0" borderId="11" xfId="0" applyNumberFormat="1" applyFont="1" applyBorder="1"/>
    <xf numFmtId="0" fontId="8" fillId="0" borderId="2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22" fillId="0" borderId="10" xfId="1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1" fillId="2" borderId="3" xfId="0" applyFont="1" applyFill="1" applyBorder="1"/>
    <xf numFmtId="0" fontId="21" fillId="2" borderId="30" xfId="0" applyFont="1" applyFill="1" applyBorder="1"/>
    <xf numFmtId="0" fontId="21" fillId="2" borderId="28" xfId="0" applyFont="1" applyFill="1" applyBorder="1"/>
    <xf numFmtId="0" fontId="13" fillId="0" borderId="2" xfId="0" applyFont="1" applyBorder="1" applyAlignment="1">
      <alignment horizontal="right" vertical="center"/>
    </xf>
    <xf numFmtId="164" fontId="13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29" xfId="0" applyFont="1" applyBorder="1"/>
    <xf numFmtId="0" fontId="21" fillId="2" borderId="3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8" fillId="0" borderId="24" xfId="0" applyFont="1" applyBorder="1"/>
    <xf numFmtId="8" fontId="8" fillId="0" borderId="9" xfId="0" applyNumberFormat="1" applyFont="1" applyBorder="1"/>
    <xf numFmtId="0" fontId="23" fillId="0" borderId="0" xfId="0" applyFont="1" applyAlignment="1">
      <alignment horizontal="right"/>
    </xf>
    <xf numFmtId="165" fontId="23" fillId="0" borderId="0" xfId="0" applyNumberFormat="1" applyFont="1" applyAlignment="1">
      <alignment horizontal="center"/>
    </xf>
    <xf numFmtId="8" fontId="9" fillId="0" borderId="34" xfId="0" applyNumberFormat="1" applyFont="1" applyBorder="1"/>
    <xf numFmtId="0" fontId="9" fillId="6" borderId="32" xfId="0" applyFont="1" applyFill="1" applyBorder="1" applyAlignment="1">
      <alignment horizontal="left"/>
    </xf>
    <xf numFmtId="0" fontId="21" fillId="2" borderId="9" xfId="0" applyFont="1" applyFill="1" applyBorder="1" applyAlignment="1">
      <alignment horizontal="center" vertical="center"/>
    </xf>
    <xf numFmtId="6" fontId="22" fillId="0" borderId="10" xfId="1" applyNumberFormat="1" applyFont="1" applyBorder="1" applyAlignment="1">
      <alignment horizontal="center"/>
    </xf>
    <xf numFmtId="0" fontId="18" fillId="0" borderId="17" xfId="0" applyFont="1" applyBorder="1"/>
    <xf numFmtId="0" fontId="18" fillId="0" borderId="2" xfId="0" applyFont="1" applyBorder="1"/>
    <xf numFmtId="14" fontId="12" fillId="0" borderId="4" xfId="0" applyNumberFormat="1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7" fillId="0" borderId="4" xfId="0" applyFont="1" applyBorder="1"/>
    <xf numFmtId="0" fontId="9" fillId="0" borderId="14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21" fillId="2" borderId="3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0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6" fontId="17" fillId="0" borderId="29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0" xfId="0" applyFont="1" applyFill="1" applyBorder="1" applyAlignment="1">
      <alignment horizontal="right"/>
    </xf>
    <xf numFmtId="0" fontId="13" fillId="2" borderId="28" xfId="0" applyFont="1" applyFill="1" applyBorder="1" applyAlignment="1">
      <alignment horizontal="right"/>
    </xf>
    <xf numFmtId="0" fontId="21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165" fontId="15" fillId="0" borderId="19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8" fillId="0" borderId="17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A3D96D"/>
      <color rgb="FFEB8C85"/>
      <color rgb="FFE25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158747</xdr:colOff>
      <xdr:row>0</xdr:row>
      <xdr:rowOff>0</xdr:rowOff>
    </xdr:from>
    <xdr:to>
      <xdr:col>0</xdr:col>
      <xdr:colOff>1291164</xdr:colOff>
      <xdr:row>7</xdr:row>
      <xdr:rowOff>150284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40010E-9724-9C04-AEBC-22A752B95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47" y="0"/>
          <a:ext cx="1132417" cy="1811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  <pageSetUpPr fitToPage="1"/>
  </sheetPr>
  <dimension ref="A1:N80"/>
  <sheetViews>
    <sheetView showZeros="0" tabSelected="1" showWhiteSpace="0" view="pageLayout" zoomScaleNormal="90" workbookViewId="0">
      <selection activeCell="B63" sqref="B63"/>
    </sheetView>
  </sheetViews>
  <sheetFormatPr defaultRowHeight="12.75" x14ac:dyDescent="0.2"/>
  <cols>
    <col min="1" max="1" width="20.85546875" customWidth="1"/>
    <col min="2" max="2" width="24.28515625" customWidth="1"/>
    <col min="3" max="4" width="3.42578125" customWidth="1"/>
    <col min="5" max="5" width="15.42578125" customWidth="1"/>
    <col min="7" max="7" width="14.28515625" customWidth="1"/>
    <col min="8" max="8" width="1.140625" customWidth="1"/>
    <col min="9" max="9" width="9.5703125" customWidth="1"/>
    <col min="10" max="10" width="24.7109375" bestFit="1" customWidth="1"/>
    <col min="11" max="11" width="19.42578125" customWidth="1"/>
  </cols>
  <sheetData>
    <row r="1" spans="1:13" ht="15" x14ac:dyDescent="0.2">
      <c r="B1" s="4"/>
      <c r="C1" s="4"/>
      <c r="D1" s="4"/>
      <c r="E1" s="4"/>
      <c r="F1" s="4"/>
      <c r="G1" s="4"/>
      <c r="H1" s="4"/>
      <c r="I1" s="4"/>
      <c r="J1" s="4"/>
    </row>
    <row r="2" spans="1:13" ht="15.75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5"/>
      <c r="L2" s="5"/>
      <c r="M2" s="5"/>
    </row>
    <row r="3" spans="1:13" ht="33" x14ac:dyDescent="0.45">
      <c r="A3" s="5"/>
      <c r="B3" s="129" t="s">
        <v>69</v>
      </c>
      <c r="C3" s="129"/>
      <c r="D3" s="129"/>
      <c r="E3" s="129"/>
      <c r="F3" s="129"/>
      <c r="G3" s="129"/>
      <c r="H3" s="129"/>
      <c r="I3" s="129"/>
      <c r="J3" s="129"/>
      <c r="K3" s="5"/>
      <c r="L3" s="5"/>
      <c r="M3" s="5"/>
    </row>
    <row r="4" spans="1:13" ht="15.75" x14ac:dyDescent="0.25">
      <c r="A4" s="5"/>
      <c r="B4" s="130" t="s">
        <v>70</v>
      </c>
      <c r="C4" s="130"/>
      <c r="D4" s="130"/>
      <c r="E4" s="130"/>
      <c r="F4" s="130"/>
      <c r="G4" s="130"/>
      <c r="H4" s="130"/>
      <c r="I4" s="130"/>
      <c r="J4" s="130"/>
      <c r="K4" s="5"/>
      <c r="L4" s="5"/>
      <c r="M4" s="5"/>
    </row>
    <row r="5" spans="1:13" ht="15.75" x14ac:dyDescent="0.25">
      <c r="A5" s="5"/>
      <c r="B5" s="130" t="s">
        <v>71</v>
      </c>
      <c r="C5" s="130"/>
      <c r="D5" s="130"/>
      <c r="E5" s="130"/>
      <c r="F5" s="130"/>
      <c r="G5" s="130"/>
      <c r="H5" s="130"/>
      <c r="I5" s="130"/>
      <c r="J5" s="130"/>
      <c r="K5" s="5"/>
      <c r="L5" s="5"/>
      <c r="M5" s="5"/>
    </row>
    <row r="6" spans="1:13" x14ac:dyDescent="0.2">
      <c r="A6" s="5"/>
      <c r="B6" s="18"/>
      <c r="C6" s="18"/>
      <c r="D6" s="18"/>
      <c r="E6" s="18"/>
      <c r="F6" s="18"/>
      <c r="G6" s="18"/>
      <c r="H6" s="18"/>
      <c r="I6" s="18"/>
      <c r="J6" s="18"/>
      <c r="K6" s="5"/>
      <c r="L6" s="5"/>
      <c r="M6" s="5"/>
    </row>
    <row r="7" spans="1:13" ht="22.5" x14ac:dyDescent="0.3">
      <c r="A7" s="5"/>
      <c r="B7" s="131" t="s">
        <v>100</v>
      </c>
      <c r="C7" s="131"/>
      <c r="D7" s="131"/>
      <c r="E7" s="131"/>
      <c r="F7" s="131"/>
      <c r="G7" s="131"/>
      <c r="H7" s="131"/>
      <c r="I7" s="131"/>
      <c r="J7" s="131"/>
      <c r="K7" s="5"/>
      <c r="L7" s="5"/>
      <c r="M7" s="5"/>
    </row>
    <row r="8" spans="1:13" ht="13.5" customHeight="1" thickBot="1" x14ac:dyDescent="0.35">
      <c r="A8" s="5"/>
      <c r="B8" s="7"/>
      <c r="C8" s="7"/>
      <c r="D8" s="7"/>
      <c r="E8" s="7"/>
      <c r="F8" s="7"/>
      <c r="G8" s="7"/>
      <c r="H8" s="7"/>
      <c r="I8" s="7"/>
      <c r="J8" s="8" t="s">
        <v>64</v>
      </c>
      <c r="K8" s="119"/>
      <c r="L8" s="5"/>
      <c r="M8" s="5"/>
    </row>
    <row r="9" spans="1:13" ht="16.5" thickBot="1" x14ac:dyDescent="0.3">
      <c r="A9" s="106" t="s">
        <v>22</v>
      </c>
      <c r="B9" s="138" t="s">
        <v>63</v>
      </c>
      <c r="C9" s="139"/>
      <c r="D9" s="140"/>
      <c r="E9" s="70" t="s">
        <v>88</v>
      </c>
      <c r="F9" s="107" t="s">
        <v>0</v>
      </c>
      <c r="G9" s="41" t="s">
        <v>1</v>
      </c>
      <c r="H9" s="9"/>
      <c r="L9" s="5"/>
      <c r="M9" s="5"/>
    </row>
    <row r="10" spans="1:13" ht="14.25" customHeight="1" thickBot="1" x14ac:dyDescent="0.3">
      <c r="A10" s="42" t="s">
        <v>30</v>
      </c>
      <c r="B10" s="43"/>
      <c r="C10" s="43"/>
      <c r="D10" s="44"/>
      <c r="E10" s="45">
        <v>3</v>
      </c>
      <c r="F10" s="46"/>
      <c r="G10" s="113">
        <f>E10*F10</f>
        <v>0</v>
      </c>
      <c r="H10" s="11"/>
      <c r="I10" s="10" t="s">
        <v>13</v>
      </c>
      <c r="J10" s="141"/>
      <c r="K10" s="141"/>
      <c r="L10" s="5"/>
      <c r="M10" s="5"/>
    </row>
    <row r="11" spans="1:13" ht="14.25" customHeight="1" thickBot="1" x14ac:dyDescent="0.3">
      <c r="A11" s="47" t="s">
        <v>65</v>
      </c>
      <c r="B11" s="48"/>
      <c r="C11" s="48"/>
      <c r="D11" s="49"/>
      <c r="E11" s="45">
        <v>3</v>
      </c>
      <c r="F11" s="50"/>
      <c r="G11" s="113">
        <f t="shared" ref="G11:G49" si="0">E11*F11</f>
        <v>0</v>
      </c>
      <c r="H11" s="11"/>
      <c r="I11" s="5"/>
      <c r="J11" s="39"/>
      <c r="K11" s="39"/>
      <c r="L11" s="5"/>
      <c r="M11" s="5"/>
    </row>
    <row r="12" spans="1:13" ht="14.25" customHeight="1" thickBot="1" x14ac:dyDescent="0.3">
      <c r="A12" s="122" t="s">
        <v>25</v>
      </c>
      <c r="B12" s="123"/>
      <c r="C12" s="51"/>
      <c r="D12" s="52"/>
      <c r="E12" s="45">
        <v>3</v>
      </c>
      <c r="F12" s="53"/>
      <c r="G12" s="113">
        <f t="shared" si="0"/>
        <v>0</v>
      </c>
      <c r="H12" s="11"/>
      <c r="I12" s="10" t="s">
        <v>14</v>
      </c>
      <c r="J12" s="121"/>
      <c r="K12" s="121"/>
      <c r="L12" s="5"/>
      <c r="M12" s="5"/>
    </row>
    <row r="13" spans="1:13" ht="14.25" customHeight="1" thickBot="1" x14ac:dyDescent="0.3">
      <c r="A13" s="54" t="s">
        <v>61</v>
      </c>
      <c r="B13" s="55"/>
      <c r="C13" s="51"/>
      <c r="D13" s="52"/>
      <c r="E13" s="45">
        <v>3</v>
      </c>
      <c r="F13" s="53"/>
      <c r="G13" s="113">
        <f t="shared" si="0"/>
        <v>0</v>
      </c>
      <c r="H13" s="11"/>
      <c r="I13" s="10"/>
      <c r="J13" s="142"/>
      <c r="K13" s="142"/>
      <c r="L13" s="5"/>
      <c r="M13" s="5"/>
    </row>
    <row r="14" spans="1:13" ht="14.25" customHeight="1" thickBot="1" x14ac:dyDescent="0.3">
      <c r="A14" s="122" t="s">
        <v>81</v>
      </c>
      <c r="B14" s="123"/>
      <c r="C14" s="51"/>
      <c r="D14" s="49"/>
      <c r="E14" s="45">
        <v>3</v>
      </c>
      <c r="F14" s="53"/>
      <c r="G14" s="113">
        <f t="shared" si="0"/>
        <v>0</v>
      </c>
      <c r="H14" s="11"/>
      <c r="I14" s="10"/>
      <c r="J14" s="143"/>
      <c r="K14" s="143"/>
      <c r="L14" s="5"/>
      <c r="M14" s="5"/>
    </row>
    <row r="15" spans="1:13" ht="14.25" customHeight="1" thickBot="1" x14ac:dyDescent="0.3">
      <c r="A15" s="122" t="s">
        <v>2</v>
      </c>
      <c r="B15" s="123"/>
      <c r="C15" s="51"/>
      <c r="D15" s="52"/>
      <c r="E15" s="45">
        <v>3</v>
      </c>
      <c r="F15" s="53"/>
      <c r="G15" s="113">
        <f t="shared" si="0"/>
        <v>0</v>
      </c>
      <c r="H15" s="11"/>
      <c r="I15" s="5"/>
      <c r="J15" s="144"/>
      <c r="K15" s="144"/>
      <c r="L15" s="5"/>
      <c r="M15" s="5"/>
    </row>
    <row r="16" spans="1:13" ht="14.25" customHeight="1" thickBot="1" x14ac:dyDescent="0.3">
      <c r="A16" s="122" t="s">
        <v>31</v>
      </c>
      <c r="B16" s="123"/>
      <c r="C16" s="48"/>
      <c r="D16" s="52"/>
      <c r="E16" s="45">
        <v>3</v>
      </c>
      <c r="F16" s="53"/>
      <c r="G16" s="113">
        <f t="shared" si="0"/>
        <v>0</v>
      </c>
      <c r="H16" s="11"/>
      <c r="I16" s="10" t="s">
        <v>15</v>
      </c>
      <c r="J16" s="145"/>
      <c r="K16" s="145"/>
      <c r="L16" s="5"/>
      <c r="M16" s="5"/>
    </row>
    <row r="17" spans="1:13" ht="14.25" customHeight="1" thickBot="1" x14ac:dyDescent="0.3">
      <c r="A17" s="122" t="s">
        <v>42</v>
      </c>
      <c r="B17" s="123"/>
      <c r="C17" s="48"/>
      <c r="D17" s="49"/>
      <c r="E17" s="45">
        <v>3</v>
      </c>
      <c r="F17" s="53"/>
      <c r="G17" s="113">
        <f t="shared" si="0"/>
        <v>0</v>
      </c>
      <c r="H17" s="11"/>
      <c r="I17" s="5"/>
      <c r="J17" s="5"/>
      <c r="K17" s="5"/>
      <c r="L17" s="5"/>
      <c r="M17" s="5"/>
    </row>
    <row r="18" spans="1:13" ht="14.25" customHeight="1" thickBot="1" x14ac:dyDescent="0.3">
      <c r="A18" s="54" t="s">
        <v>51</v>
      </c>
      <c r="B18" s="55"/>
      <c r="C18" s="51"/>
      <c r="D18" s="49"/>
      <c r="E18" s="45">
        <v>3</v>
      </c>
      <c r="F18" s="53"/>
      <c r="G18" s="113">
        <f t="shared" si="0"/>
        <v>0</v>
      </c>
      <c r="H18" s="11"/>
      <c r="I18" s="5"/>
      <c r="J18" s="5"/>
      <c r="K18" s="5"/>
      <c r="L18" s="5"/>
      <c r="M18" s="5"/>
    </row>
    <row r="19" spans="1:13" ht="14.25" customHeight="1" thickBot="1" x14ac:dyDescent="0.3">
      <c r="A19" s="122" t="s">
        <v>41</v>
      </c>
      <c r="B19" s="123"/>
      <c r="C19" s="48"/>
      <c r="D19" s="52"/>
      <c r="E19" s="45">
        <v>3</v>
      </c>
      <c r="F19" s="53"/>
      <c r="G19" s="113">
        <f t="shared" si="0"/>
        <v>0</v>
      </c>
      <c r="H19" s="11"/>
      <c r="I19" s="12"/>
      <c r="J19" s="5" t="s">
        <v>52</v>
      </c>
      <c r="K19" s="5"/>
      <c r="L19" s="5"/>
      <c r="M19" s="5"/>
    </row>
    <row r="20" spans="1:13" ht="14.25" customHeight="1" thickBot="1" x14ac:dyDescent="0.3">
      <c r="A20" s="122" t="s">
        <v>45</v>
      </c>
      <c r="B20" s="123"/>
      <c r="C20" s="48"/>
      <c r="D20" s="52"/>
      <c r="E20" s="45">
        <v>3</v>
      </c>
      <c r="F20" s="53"/>
      <c r="G20" s="113">
        <f t="shared" si="0"/>
        <v>0</v>
      </c>
      <c r="H20" s="11"/>
      <c r="I20" s="13"/>
      <c r="J20" s="5" t="s">
        <v>62</v>
      </c>
      <c r="K20" s="5"/>
      <c r="L20" s="5"/>
      <c r="M20" s="5"/>
    </row>
    <row r="21" spans="1:13" ht="14.25" customHeight="1" thickBot="1" x14ac:dyDescent="0.3">
      <c r="A21" s="122" t="s">
        <v>44</v>
      </c>
      <c r="B21" s="123"/>
      <c r="C21" s="48"/>
      <c r="D21" s="52"/>
      <c r="E21" s="45">
        <v>3</v>
      </c>
      <c r="F21" s="53"/>
      <c r="G21" s="113">
        <f t="shared" si="0"/>
        <v>0</v>
      </c>
      <c r="H21" s="11"/>
      <c r="I21" s="5"/>
      <c r="J21" s="5"/>
      <c r="K21" s="5"/>
      <c r="L21" s="5"/>
      <c r="M21" s="5"/>
    </row>
    <row r="22" spans="1:13" ht="14.25" customHeight="1" thickBot="1" x14ac:dyDescent="0.3">
      <c r="A22" s="54" t="s">
        <v>54</v>
      </c>
      <c r="B22" s="55"/>
      <c r="C22" s="48"/>
      <c r="D22" s="52"/>
      <c r="E22" s="45">
        <v>3</v>
      </c>
      <c r="F22" s="53"/>
      <c r="G22" s="113">
        <f t="shared" si="0"/>
        <v>0</v>
      </c>
      <c r="H22" s="11"/>
      <c r="I22" s="5" t="s">
        <v>104</v>
      </c>
      <c r="J22" s="5"/>
      <c r="K22" s="5"/>
      <c r="L22" s="5"/>
      <c r="M22" s="5"/>
    </row>
    <row r="23" spans="1:13" ht="14.25" customHeight="1" thickBot="1" x14ac:dyDescent="0.3">
      <c r="A23" s="122" t="s">
        <v>32</v>
      </c>
      <c r="B23" s="123"/>
      <c r="C23" s="51"/>
      <c r="D23" s="49"/>
      <c r="E23" s="45">
        <v>3</v>
      </c>
      <c r="F23" s="53"/>
      <c r="G23" s="113">
        <f t="shared" si="0"/>
        <v>0</v>
      </c>
      <c r="H23" s="11"/>
      <c r="I23" s="5" t="s">
        <v>21</v>
      </c>
      <c r="J23" s="5"/>
      <c r="K23" s="5"/>
      <c r="L23" s="5"/>
      <c r="M23" s="5"/>
    </row>
    <row r="24" spans="1:13" ht="14.25" customHeight="1" thickBot="1" x14ac:dyDescent="0.3">
      <c r="A24" s="54" t="s">
        <v>55</v>
      </c>
      <c r="B24" s="55"/>
      <c r="C24" s="51"/>
      <c r="D24" s="49"/>
      <c r="E24" s="45">
        <v>3</v>
      </c>
      <c r="F24" s="53"/>
      <c r="G24" s="113">
        <f t="shared" si="0"/>
        <v>0</v>
      </c>
      <c r="H24" s="11"/>
      <c r="I24" s="5" t="s">
        <v>105</v>
      </c>
      <c r="J24" s="5"/>
      <c r="K24" s="5"/>
      <c r="L24" s="5"/>
      <c r="M24" s="5"/>
    </row>
    <row r="25" spans="1:13" ht="14.25" customHeight="1" thickBot="1" x14ac:dyDescent="0.3">
      <c r="A25" s="54" t="s">
        <v>53</v>
      </c>
      <c r="B25" s="55"/>
      <c r="C25" s="51"/>
      <c r="D25" s="49"/>
      <c r="E25" s="45">
        <v>3</v>
      </c>
      <c r="F25" s="53"/>
      <c r="G25" s="113">
        <f t="shared" si="0"/>
        <v>0</v>
      </c>
      <c r="H25" s="11"/>
      <c r="I25" s="5"/>
      <c r="J25" s="5"/>
      <c r="K25" s="5"/>
      <c r="L25" s="5"/>
      <c r="M25" s="5"/>
    </row>
    <row r="26" spans="1:13" ht="14.25" customHeight="1" thickBot="1" x14ac:dyDescent="0.3">
      <c r="A26" s="54" t="s">
        <v>59</v>
      </c>
      <c r="B26" s="55"/>
      <c r="C26" s="51"/>
      <c r="D26" s="49"/>
      <c r="E26" s="45">
        <v>3</v>
      </c>
      <c r="F26" s="53"/>
      <c r="G26" s="113">
        <f t="shared" si="0"/>
        <v>0</v>
      </c>
      <c r="H26" s="11"/>
      <c r="I26" s="5" t="s">
        <v>83</v>
      </c>
      <c r="J26" s="5"/>
      <c r="K26" s="5"/>
      <c r="L26" s="5"/>
      <c r="M26" s="5"/>
    </row>
    <row r="27" spans="1:13" ht="14.25" customHeight="1" x14ac:dyDescent="0.25">
      <c r="A27" s="122" t="s">
        <v>33</v>
      </c>
      <c r="B27" s="123"/>
      <c r="C27" s="48"/>
      <c r="D27" s="52"/>
      <c r="E27" s="45">
        <v>3</v>
      </c>
      <c r="F27" s="53"/>
      <c r="G27" s="113">
        <f t="shared" si="0"/>
        <v>0</v>
      </c>
      <c r="H27" s="11"/>
      <c r="K27" s="5"/>
      <c r="L27" s="5"/>
      <c r="M27" s="5"/>
    </row>
    <row r="28" spans="1:13" ht="16.5" thickBot="1" x14ac:dyDescent="0.3">
      <c r="A28" s="136"/>
      <c r="B28" s="137"/>
      <c r="C28" s="103"/>
      <c r="D28" s="104"/>
      <c r="E28" s="60"/>
      <c r="F28" s="105"/>
      <c r="G28" s="113">
        <f t="shared" si="0"/>
        <v>0</v>
      </c>
      <c r="H28" s="11"/>
      <c r="I28" s="5" t="s">
        <v>106</v>
      </c>
      <c r="J28" s="5"/>
      <c r="K28" s="5"/>
      <c r="L28" s="5"/>
      <c r="M28" s="5"/>
    </row>
    <row r="29" spans="1:13" ht="16.5" thickBot="1" x14ac:dyDescent="0.3">
      <c r="A29" s="70" t="s">
        <v>23</v>
      </c>
      <c r="B29" s="139" t="s">
        <v>63</v>
      </c>
      <c r="C29" s="139"/>
      <c r="D29" s="140"/>
      <c r="E29" s="70" t="s">
        <v>88</v>
      </c>
      <c r="F29" s="70" t="s">
        <v>0</v>
      </c>
      <c r="G29" s="41" t="s">
        <v>29</v>
      </c>
      <c r="H29" s="11"/>
      <c r="J29" s="5"/>
      <c r="K29" s="5"/>
      <c r="L29" s="5"/>
      <c r="M29" s="5"/>
    </row>
    <row r="30" spans="1:13" ht="15" customHeight="1" thickBot="1" x14ac:dyDescent="0.3">
      <c r="A30" s="134" t="s">
        <v>56</v>
      </c>
      <c r="B30" s="135"/>
      <c r="C30" s="43"/>
      <c r="D30" s="56"/>
      <c r="E30" s="45">
        <v>3</v>
      </c>
      <c r="F30" s="46"/>
      <c r="G30" s="113">
        <f t="shared" si="0"/>
        <v>0</v>
      </c>
      <c r="H30" s="11"/>
      <c r="I30" s="5" t="s">
        <v>87</v>
      </c>
      <c r="J30" s="5"/>
      <c r="K30" s="5"/>
      <c r="L30" s="5"/>
      <c r="M30" s="5"/>
    </row>
    <row r="31" spans="1:13" ht="15" customHeight="1" thickBot="1" x14ac:dyDescent="0.3">
      <c r="A31" s="122" t="s">
        <v>60</v>
      </c>
      <c r="B31" s="123"/>
      <c r="C31" s="55"/>
      <c r="D31" s="56"/>
      <c r="E31" s="45">
        <v>3</v>
      </c>
      <c r="F31" s="50"/>
      <c r="G31" s="113">
        <f t="shared" si="0"/>
        <v>0</v>
      </c>
      <c r="H31" s="14"/>
      <c r="I31" s="5" t="s">
        <v>18</v>
      </c>
      <c r="J31" s="5"/>
      <c r="K31" s="5"/>
      <c r="L31" s="5"/>
      <c r="M31" s="5"/>
    </row>
    <row r="32" spans="1:13" ht="15" customHeight="1" thickBot="1" x14ac:dyDescent="0.3">
      <c r="A32" s="122" t="s">
        <v>57</v>
      </c>
      <c r="B32" s="123"/>
      <c r="C32" s="55"/>
      <c r="D32" s="57"/>
      <c r="E32" s="45">
        <v>3</v>
      </c>
      <c r="F32" s="50"/>
      <c r="G32" s="113">
        <f t="shared" si="0"/>
        <v>0</v>
      </c>
      <c r="H32" s="11"/>
      <c r="I32" s="5" t="s">
        <v>19</v>
      </c>
      <c r="J32" s="5"/>
      <c r="K32" s="5"/>
      <c r="L32" s="5"/>
      <c r="M32" s="5"/>
    </row>
    <row r="33" spans="1:13" ht="15" customHeight="1" thickBot="1" x14ac:dyDescent="0.3">
      <c r="A33" s="122" t="s">
        <v>50</v>
      </c>
      <c r="B33" s="123"/>
      <c r="C33" s="55"/>
      <c r="D33" s="57"/>
      <c r="E33" s="45">
        <v>3</v>
      </c>
      <c r="F33" s="50"/>
      <c r="G33" s="113">
        <f t="shared" si="0"/>
        <v>0</v>
      </c>
      <c r="H33" s="11"/>
      <c r="I33" s="5" t="s">
        <v>26</v>
      </c>
      <c r="J33" s="5"/>
      <c r="K33" s="5"/>
      <c r="L33" s="5"/>
      <c r="M33" s="5"/>
    </row>
    <row r="34" spans="1:13" ht="15" customHeight="1" thickBot="1" x14ac:dyDescent="0.3">
      <c r="A34" s="122" t="s">
        <v>24</v>
      </c>
      <c r="B34" s="123"/>
      <c r="C34" s="51"/>
      <c r="D34" s="52"/>
      <c r="E34" s="45">
        <v>3</v>
      </c>
      <c r="F34" s="53"/>
      <c r="G34" s="113">
        <f t="shared" si="0"/>
        <v>0</v>
      </c>
      <c r="H34" s="11"/>
      <c r="J34" s="5"/>
      <c r="K34" s="5"/>
      <c r="L34" s="5"/>
      <c r="M34" s="5"/>
    </row>
    <row r="35" spans="1:13" ht="15" customHeight="1" thickBot="1" x14ac:dyDescent="0.3">
      <c r="A35" s="122" t="s">
        <v>58</v>
      </c>
      <c r="B35" s="123"/>
      <c r="C35" s="55"/>
      <c r="D35" s="56"/>
      <c r="E35" s="45">
        <v>3</v>
      </c>
      <c r="F35" s="50"/>
      <c r="G35" s="113">
        <f t="shared" si="0"/>
        <v>0</v>
      </c>
      <c r="H35" s="11"/>
      <c r="I35" s="5" t="s">
        <v>93</v>
      </c>
      <c r="J35" s="5"/>
      <c r="K35" s="5"/>
      <c r="L35" s="5"/>
      <c r="M35" s="5"/>
    </row>
    <row r="36" spans="1:13" ht="15" customHeight="1" thickBot="1" x14ac:dyDescent="0.3">
      <c r="A36" s="122" t="s">
        <v>80</v>
      </c>
      <c r="B36" s="123"/>
      <c r="C36" s="55"/>
      <c r="D36" s="57"/>
      <c r="E36" s="45">
        <v>3</v>
      </c>
      <c r="F36" s="53"/>
      <c r="G36" s="113">
        <f t="shared" si="0"/>
        <v>0</v>
      </c>
      <c r="H36" s="11"/>
      <c r="I36" s="5" t="s">
        <v>107</v>
      </c>
      <c r="J36" s="5"/>
      <c r="K36" s="5"/>
      <c r="L36" s="5"/>
      <c r="M36" s="5"/>
    </row>
    <row r="37" spans="1:13" ht="15" customHeight="1" thickBot="1" x14ac:dyDescent="0.3">
      <c r="A37" s="122" t="s">
        <v>34</v>
      </c>
      <c r="B37" s="123"/>
      <c r="C37" s="55"/>
      <c r="D37" s="56"/>
      <c r="E37" s="45">
        <v>3</v>
      </c>
      <c r="F37" s="53"/>
      <c r="G37" s="113">
        <f t="shared" si="0"/>
        <v>0</v>
      </c>
      <c r="H37" s="11"/>
      <c r="J37" s="5"/>
      <c r="K37" s="5"/>
      <c r="L37" s="5"/>
      <c r="M37" s="5"/>
    </row>
    <row r="38" spans="1:13" ht="15" customHeight="1" thickBot="1" x14ac:dyDescent="0.3">
      <c r="A38" s="54" t="s">
        <v>82</v>
      </c>
      <c r="B38" s="55"/>
      <c r="C38" s="58"/>
      <c r="D38" s="56"/>
      <c r="E38" s="45">
        <v>3</v>
      </c>
      <c r="F38" s="53"/>
      <c r="G38" s="113">
        <f t="shared" si="0"/>
        <v>0</v>
      </c>
      <c r="H38" s="11"/>
      <c r="I38" s="5" t="s">
        <v>86</v>
      </c>
      <c r="J38" s="5"/>
      <c r="K38" s="5"/>
      <c r="L38" s="5"/>
      <c r="M38" s="5"/>
    </row>
    <row r="39" spans="1:13" ht="15" customHeight="1" thickBot="1" x14ac:dyDescent="0.3">
      <c r="A39" s="122" t="s">
        <v>35</v>
      </c>
      <c r="B39" s="123"/>
      <c r="C39" s="55"/>
      <c r="D39" s="57"/>
      <c r="E39" s="45">
        <v>3</v>
      </c>
      <c r="F39" s="53"/>
      <c r="G39" s="113">
        <f t="shared" si="0"/>
        <v>0</v>
      </c>
      <c r="H39" s="11"/>
      <c r="J39" s="5"/>
      <c r="K39" s="5"/>
      <c r="L39" s="5"/>
      <c r="M39" s="5"/>
    </row>
    <row r="40" spans="1:13" ht="15" customHeight="1" thickBot="1" x14ac:dyDescent="0.3">
      <c r="A40" s="122" t="s">
        <v>46</v>
      </c>
      <c r="B40" s="123"/>
      <c r="C40" s="55"/>
      <c r="D40" s="56"/>
      <c r="E40" s="45">
        <v>3</v>
      </c>
      <c r="F40" s="53"/>
      <c r="G40" s="113">
        <f t="shared" si="0"/>
        <v>0</v>
      </c>
      <c r="H40" s="11"/>
      <c r="J40" s="5"/>
      <c r="K40" s="5"/>
      <c r="L40" s="5"/>
      <c r="M40" s="5"/>
    </row>
    <row r="41" spans="1:13" ht="15" customHeight="1" thickBot="1" x14ac:dyDescent="0.3">
      <c r="A41" s="122" t="s">
        <v>66</v>
      </c>
      <c r="B41" s="123"/>
      <c r="C41" s="55"/>
      <c r="D41" s="57"/>
      <c r="E41" s="45">
        <v>3</v>
      </c>
      <c r="F41" s="53"/>
      <c r="G41" s="113">
        <f t="shared" si="0"/>
        <v>0</v>
      </c>
      <c r="H41" s="11"/>
      <c r="J41" s="15" t="s">
        <v>6</v>
      </c>
      <c r="K41" s="5"/>
      <c r="L41" s="5"/>
      <c r="M41" s="5"/>
    </row>
    <row r="42" spans="1:13" ht="15" customHeight="1" thickBot="1" x14ac:dyDescent="0.3">
      <c r="A42" s="122" t="s">
        <v>4</v>
      </c>
      <c r="B42" s="123"/>
      <c r="C42" s="55"/>
      <c r="D42" s="56"/>
      <c r="E42" s="45">
        <v>3</v>
      </c>
      <c r="F42" s="53"/>
      <c r="G42" s="113">
        <f t="shared" si="0"/>
        <v>0</v>
      </c>
      <c r="H42" s="11"/>
      <c r="I42" s="5"/>
      <c r="J42" s="16" t="s">
        <v>94</v>
      </c>
      <c r="K42" s="10"/>
      <c r="L42" s="5"/>
      <c r="M42" s="5"/>
    </row>
    <row r="43" spans="1:13" ht="15" customHeight="1" thickBot="1" x14ac:dyDescent="0.3">
      <c r="A43" s="122" t="s">
        <v>3</v>
      </c>
      <c r="B43" s="123"/>
      <c r="C43" s="55"/>
      <c r="D43" s="57"/>
      <c r="E43" s="45">
        <v>3</v>
      </c>
      <c r="F43" s="53"/>
      <c r="G43" s="113">
        <f t="shared" si="0"/>
        <v>0</v>
      </c>
      <c r="H43" s="11"/>
      <c r="I43" s="5"/>
      <c r="J43" s="15" t="s">
        <v>7</v>
      </c>
      <c r="K43" s="5"/>
      <c r="L43" s="5"/>
      <c r="M43" s="5"/>
    </row>
    <row r="44" spans="1:13" ht="15" customHeight="1" thickBot="1" x14ac:dyDescent="0.3">
      <c r="A44" s="132" t="s">
        <v>5</v>
      </c>
      <c r="B44" s="133"/>
      <c r="C44" s="59"/>
      <c r="D44" s="114"/>
      <c r="E44" s="45">
        <v>3</v>
      </c>
      <c r="F44" s="53"/>
      <c r="G44" s="113">
        <f t="shared" si="0"/>
        <v>0</v>
      </c>
      <c r="H44" s="11"/>
      <c r="I44" s="5"/>
      <c r="J44" s="15" t="s">
        <v>16</v>
      </c>
      <c r="K44" s="5"/>
      <c r="L44" s="5"/>
      <c r="M44" s="5"/>
    </row>
    <row r="45" spans="1:13" ht="15" customHeight="1" thickBot="1" x14ac:dyDescent="0.3">
      <c r="A45" s="163" t="s">
        <v>67</v>
      </c>
      <c r="B45" s="123"/>
      <c r="C45" s="55"/>
      <c r="D45" s="114"/>
      <c r="E45" s="45">
        <v>3</v>
      </c>
      <c r="F45" s="53"/>
      <c r="G45" s="113">
        <f t="shared" si="0"/>
        <v>0</v>
      </c>
      <c r="H45" s="11"/>
      <c r="I45" s="5"/>
      <c r="K45" s="5"/>
      <c r="L45" s="5"/>
      <c r="M45" s="5"/>
    </row>
    <row r="46" spans="1:13" ht="15" customHeight="1" thickBot="1" x14ac:dyDescent="0.3">
      <c r="A46" s="164" t="s">
        <v>43</v>
      </c>
      <c r="B46" s="165"/>
      <c r="C46" s="48"/>
      <c r="D46" s="114"/>
      <c r="E46" s="45">
        <v>3</v>
      </c>
      <c r="F46" s="53"/>
      <c r="G46" s="113">
        <f t="shared" si="0"/>
        <v>0</v>
      </c>
      <c r="H46" s="11"/>
      <c r="I46" s="5"/>
      <c r="K46" s="5"/>
      <c r="L46" s="5"/>
      <c r="M46" s="5"/>
    </row>
    <row r="47" spans="1:13" ht="15" customHeight="1" thickBot="1" x14ac:dyDescent="0.3">
      <c r="A47" s="122"/>
      <c r="B47" s="123"/>
      <c r="C47" s="55"/>
      <c r="D47" s="57"/>
      <c r="E47" s="45"/>
      <c r="F47" s="53"/>
      <c r="G47" s="113">
        <f t="shared" si="0"/>
        <v>0</v>
      </c>
      <c r="H47" s="11"/>
      <c r="I47" s="5"/>
      <c r="K47" s="5"/>
      <c r="L47" s="5"/>
      <c r="M47" s="5"/>
    </row>
    <row r="48" spans="1:13" ht="15" customHeight="1" thickBot="1" x14ac:dyDescent="0.3">
      <c r="A48" s="54"/>
      <c r="B48" s="55"/>
      <c r="C48" s="55"/>
      <c r="D48" s="57"/>
      <c r="E48" s="45"/>
      <c r="F48" s="53"/>
      <c r="G48" s="113">
        <f t="shared" si="0"/>
        <v>0</v>
      </c>
      <c r="H48" s="11"/>
      <c r="I48" s="5"/>
      <c r="J48" s="15"/>
      <c r="K48" s="5"/>
      <c r="L48" s="5"/>
      <c r="M48" s="5"/>
    </row>
    <row r="49" spans="1:14" ht="15" customHeight="1" thickBot="1" x14ac:dyDescent="0.3">
      <c r="A49" s="122"/>
      <c r="B49" s="123"/>
      <c r="C49" s="55"/>
      <c r="D49" s="57"/>
      <c r="E49" s="45"/>
      <c r="F49" s="53"/>
      <c r="G49" s="113">
        <f t="shared" si="0"/>
        <v>0</v>
      </c>
      <c r="H49" s="11"/>
      <c r="I49" s="5"/>
      <c r="J49" s="5"/>
      <c r="K49" s="5"/>
      <c r="L49" s="5"/>
      <c r="M49" s="5"/>
    </row>
    <row r="50" spans="1:14" ht="15" customHeight="1" thickBot="1" x14ac:dyDescent="0.3">
      <c r="A50" s="61"/>
      <c r="B50" s="59"/>
      <c r="C50" s="59"/>
      <c r="D50" s="120"/>
      <c r="E50" s="45"/>
      <c r="F50" s="53"/>
      <c r="G50" s="113">
        <f t="shared" ref="G50:G57" si="1">E50*F50</f>
        <v>0</v>
      </c>
      <c r="H50" s="11"/>
      <c r="I50" s="5" t="s">
        <v>91</v>
      </c>
      <c r="J50" s="5"/>
      <c r="K50" s="5"/>
      <c r="L50" s="5"/>
      <c r="M50" s="5"/>
    </row>
    <row r="51" spans="1:14" ht="16.5" thickBot="1" x14ac:dyDescent="0.3">
      <c r="A51" s="62" t="s">
        <v>8</v>
      </c>
      <c r="B51" s="124" t="s">
        <v>72</v>
      </c>
      <c r="C51" s="125"/>
      <c r="D51" s="126"/>
      <c r="E51" s="70" t="s">
        <v>88</v>
      </c>
      <c r="F51" s="62" t="s">
        <v>0</v>
      </c>
      <c r="G51" s="115" t="s">
        <v>1</v>
      </c>
      <c r="H51" s="11"/>
      <c r="I51" s="17">
        <v>100</v>
      </c>
      <c r="J51" s="18" t="s">
        <v>92</v>
      </c>
      <c r="K51" s="5"/>
      <c r="L51" s="5"/>
      <c r="M51" s="5"/>
      <c r="N51" s="2"/>
    </row>
    <row r="52" spans="1:14" ht="16.5" thickBot="1" x14ac:dyDescent="0.3">
      <c r="A52" s="63" t="s">
        <v>36</v>
      </c>
      <c r="B52" s="90" t="s">
        <v>99</v>
      </c>
      <c r="C52" s="91"/>
      <c r="D52" s="93"/>
      <c r="E52" s="94"/>
      <c r="F52" s="19"/>
      <c r="G52" s="113">
        <f t="shared" ref="G52:G56" si="2">E52*F52</f>
        <v>0</v>
      </c>
      <c r="H52" s="20"/>
      <c r="I52" s="17">
        <v>0.5</v>
      </c>
      <c r="J52" s="18" t="s">
        <v>96</v>
      </c>
      <c r="K52" s="5"/>
      <c r="L52" s="5"/>
      <c r="M52" s="5"/>
    </row>
    <row r="53" spans="1:14" ht="16.5" thickBot="1" x14ac:dyDescent="0.3">
      <c r="A53" s="66" t="s">
        <v>10</v>
      </c>
      <c r="B53" s="90" t="s">
        <v>99</v>
      </c>
      <c r="C53" s="92"/>
      <c r="D53" s="89"/>
      <c r="E53" s="94"/>
      <c r="F53" s="22"/>
      <c r="G53" s="113">
        <f t="shared" si="2"/>
        <v>0</v>
      </c>
      <c r="H53" s="5"/>
      <c r="I53" s="21">
        <v>1</v>
      </c>
      <c r="J53" s="5" t="s">
        <v>97</v>
      </c>
      <c r="K53" s="5"/>
      <c r="L53" s="5"/>
      <c r="M53" s="5"/>
    </row>
    <row r="54" spans="1:14" ht="16.5" thickBot="1" x14ac:dyDescent="0.3">
      <c r="A54" s="66" t="s">
        <v>9</v>
      </c>
      <c r="B54" s="90" t="s">
        <v>99</v>
      </c>
      <c r="C54" s="92"/>
      <c r="D54" s="89"/>
      <c r="E54" s="94"/>
      <c r="F54" s="22"/>
      <c r="G54" s="113">
        <f t="shared" si="2"/>
        <v>0</v>
      </c>
      <c r="H54" s="5"/>
      <c r="I54" s="5" t="s">
        <v>78</v>
      </c>
      <c r="J54" s="5"/>
      <c r="K54" s="5"/>
      <c r="L54" s="5"/>
      <c r="M54" s="5"/>
    </row>
    <row r="55" spans="1:14" ht="16.5" thickBot="1" x14ac:dyDescent="0.3">
      <c r="A55" s="66" t="s">
        <v>11</v>
      </c>
      <c r="B55" s="90" t="s">
        <v>99</v>
      </c>
      <c r="C55" s="92"/>
      <c r="D55" s="89"/>
      <c r="E55" s="94"/>
      <c r="F55" s="22"/>
      <c r="G55" s="113">
        <f t="shared" si="2"/>
        <v>0</v>
      </c>
      <c r="H55" s="5"/>
      <c r="I55" s="40"/>
      <c r="J55" s="127"/>
      <c r="K55" s="127"/>
      <c r="L55" s="5"/>
      <c r="M55" s="5"/>
    </row>
    <row r="56" spans="1:14" ht="16.5" thickBot="1" x14ac:dyDescent="0.3">
      <c r="A56" s="66" t="s">
        <v>84</v>
      </c>
      <c r="B56" s="90" t="s">
        <v>99</v>
      </c>
      <c r="C56" s="92"/>
      <c r="D56" s="89"/>
      <c r="E56" s="94"/>
      <c r="F56" s="22"/>
      <c r="G56" s="113">
        <f t="shared" si="2"/>
        <v>0</v>
      </c>
      <c r="H56" s="5"/>
      <c r="I56" s="40" t="s">
        <v>20</v>
      </c>
      <c r="J56" s="128"/>
      <c r="K56" s="128"/>
      <c r="L56" s="5"/>
      <c r="M56" s="5"/>
    </row>
    <row r="57" spans="1:14" ht="16.5" thickBot="1" x14ac:dyDescent="0.3">
      <c r="A57" s="68"/>
      <c r="B57" s="95"/>
      <c r="C57" s="96"/>
      <c r="D57" s="97"/>
      <c r="E57" s="116"/>
      <c r="F57" s="22"/>
      <c r="G57" s="113">
        <f t="shared" si="1"/>
        <v>0</v>
      </c>
      <c r="H57" s="5"/>
      <c r="I57" s="127"/>
      <c r="J57" s="127"/>
      <c r="K57" s="127"/>
      <c r="L57" s="5"/>
      <c r="M57" s="5"/>
    </row>
    <row r="58" spans="1:14" ht="16.5" thickBot="1" x14ac:dyDescent="0.3">
      <c r="A58" s="70" t="s">
        <v>12</v>
      </c>
      <c r="B58" s="98"/>
      <c r="C58" s="99"/>
      <c r="D58" s="100"/>
      <c r="E58" s="70" t="s">
        <v>89</v>
      </c>
      <c r="F58" s="41" t="s">
        <v>0</v>
      </c>
      <c r="G58" s="41" t="s">
        <v>1</v>
      </c>
      <c r="H58" s="5"/>
      <c r="I58" s="128"/>
      <c r="J58" s="128"/>
      <c r="K58" s="128"/>
      <c r="L58" s="5"/>
      <c r="M58" s="5"/>
    </row>
    <row r="59" spans="1:14" ht="15.75" x14ac:dyDescent="0.25">
      <c r="A59" s="71" t="s">
        <v>40</v>
      </c>
      <c r="B59" s="64" t="s">
        <v>77</v>
      </c>
      <c r="C59" s="65"/>
      <c r="D59" s="72"/>
      <c r="E59" s="73" t="s">
        <v>98</v>
      </c>
      <c r="F59" s="71"/>
      <c r="G59" s="74">
        <f>+F59*0.95</f>
        <v>0</v>
      </c>
      <c r="H59" s="10"/>
      <c r="I59" s="166"/>
      <c r="J59" s="166"/>
      <c r="K59" s="166"/>
      <c r="L59" s="5"/>
      <c r="M59" s="5"/>
    </row>
    <row r="60" spans="1:14" ht="16.5" thickBot="1" x14ac:dyDescent="0.3">
      <c r="A60" s="75" t="s">
        <v>47</v>
      </c>
      <c r="B60" s="76" t="s">
        <v>77</v>
      </c>
      <c r="C60" s="77"/>
      <c r="D60" s="78"/>
      <c r="E60" s="79" t="s">
        <v>85</v>
      </c>
      <c r="F60" s="75"/>
      <c r="G60" s="80">
        <f>+F60*0.75</f>
        <v>0</v>
      </c>
      <c r="H60" s="10"/>
      <c r="I60" s="128"/>
      <c r="J60" s="128"/>
      <c r="K60" s="128"/>
      <c r="L60" s="5"/>
      <c r="M60" s="5"/>
    </row>
    <row r="61" spans="1:14" ht="15.75" x14ac:dyDescent="0.25">
      <c r="A61" s="109" t="s">
        <v>75</v>
      </c>
      <c r="B61" s="76" t="s">
        <v>76</v>
      </c>
      <c r="C61" s="77"/>
      <c r="D61" s="78"/>
      <c r="E61" s="79">
        <v>1.5</v>
      </c>
      <c r="F61" s="75"/>
      <c r="G61" s="80">
        <f>+F61*1.5</f>
        <v>0</v>
      </c>
      <c r="H61" s="10"/>
      <c r="I61" s="108"/>
      <c r="J61" s="108"/>
      <c r="K61" s="108"/>
      <c r="L61" s="5"/>
      <c r="M61" s="5"/>
    </row>
    <row r="62" spans="1:14" ht="16.5" thickBot="1" x14ac:dyDescent="0.3">
      <c r="A62" s="69" t="s">
        <v>48</v>
      </c>
      <c r="B62" s="67" t="s">
        <v>49</v>
      </c>
      <c r="C62" s="77"/>
      <c r="D62" s="78"/>
      <c r="E62" s="81">
        <v>0.1</v>
      </c>
      <c r="F62" s="69"/>
      <c r="G62" s="82">
        <f>+F62*0.1</f>
        <v>0</v>
      </c>
      <c r="H62" s="5"/>
      <c r="L62" s="5"/>
      <c r="M62" s="5"/>
    </row>
    <row r="63" spans="1:14" ht="15.75" x14ac:dyDescent="0.25">
      <c r="A63" s="69" t="s">
        <v>28</v>
      </c>
      <c r="B63" s="67" t="s">
        <v>90</v>
      </c>
      <c r="C63" s="77"/>
      <c r="D63" s="78"/>
      <c r="E63" s="81">
        <v>5</v>
      </c>
      <c r="F63" s="69"/>
      <c r="G63" s="82"/>
      <c r="H63" s="5"/>
      <c r="I63" s="117"/>
      <c r="J63" s="117"/>
      <c r="K63" s="117"/>
      <c r="L63" s="5"/>
      <c r="M63" s="5"/>
    </row>
    <row r="64" spans="1:14" ht="16.5" thickBot="1" x14ac:dyDescent="0.3">
      <c r="A64" s="69" t="s">
        <v>74</v>
      </c>
      <c r="B64" s="67"/>
      <c r="C64" s="77"/>
      <c r="D64" s="78"/>
      <c r="E64" s="81">
        <v>100</v>
      </c>
      <c r="F64" s="69"/>
      <c r="G64" s="82">
        <f>+F64*100</f>
        <v>0</v>
      </c>
      <c r="H64" s="5"/>
      <c r="I64" s="118"/>
      <c r="J64" s="118"/>
      <c r="K64" s="118"/>
      <c r="L64" s="5"/>
      <c r="M64" s="5"/>
    </row>
    <row r="65" spans="1:13" ht="16.5" thickBot="1" x14ac:dyDescent="0.3">
      <c r="A65" s="83" t="s">
        <v>37</v>
      </c>
      <c r="B65" s="84" t="s">
        <v>38</v>
      </c>
      <c r="C65" s="77"/>
      <c r="D65" s="78"/>
      <c r="E65" s="85">
        <v>0.5</v>
      </c>
      <c r="F65" s="83"/>
      <c r="G65" s="88">
        <f>+F65*0.5</f>
        <v>0</v>
      </c>
      <c r="H65" s="5"/>
      <c r="I65" s="162"/>
      <c r="J65" s="162"/>
      <c r="K65" s="5"/>
      <c r="L65" s="5"/>
      <c r="M65" s="5"/>
    </row>
    <row r="66" spans="1:13" ht="16.5" thickBot="1" x14ac:dyDescent="0.3">
      <c r="A66" s="83" t="s">
        <v>37</v>
      </c>
      <c r="B66" s="84" t="s">
        <v>39</v>
      </c>
      <c r="C66" s="86"/>
      <c r="D66" s="87"/>
      <c r="E66" s="85">
        <v>1</v>
      </c>
      <c r="F66" s="83"/>
      <c r="G66" s="88">
        <f>+F66*1</f>
        <v>0</v>
      </c>
      <c r="H66" s="5"/>
      <c r="I66" s="23"/>
      <c r="J66" s="24"/>
      <c r="K66" s="25"/>
      <c r="L66" s="5"/>
      <c r="M66" s="5"/>
    </row>
    <row r="67" spans="1:13" ht="13.5" thickBot="1" x14ac:dyDescent="0.25">
      <c r="A67" s="26"/>
      <c r="B67" s="27"/>
      <c r="C67" s="27"/>
      <c r="D67" s="27"/>
      <c r="E67" s="152" t="s">
        <v>73</v>
      </c>
      <c r="F67" s="153"/>
      <c r="G67" s="28">
        <f>SUM(G10:G66)</f>
        <v>0</v>
      </c>
      <c r="H67" s="5"/>
      <c r="I67" s="29"/>
      <c r="J67" s="30"/>
      <c r="K67" s="31"/>
      <c r="L67" s="5"/>
      <c r="M67" s="5"/>
    </row>
    <row r="68" spans="1:13" ht="13.5" thickBot="1" x14ac:dyDescent="0.25">
      <c r="A68" s="32"/>
      <c r="B68" s="5"/>
      <c r="C68" s="5"/>
      <c r="D68" s="5"/>
      <c r="E68" s="101" t="s">
        <v>17</v>
      </c>
      <c r="F68" s="102">
        <v>6.8750000000000006E-2</v>
      </c>
      <c r="G68" s="110">
        <f>SUM(G10:G63)*0.06875</f>
        <v>0</v>
      </c>
      <c r="H68" s="5"/>
      <c r="I68" s="29"/>
      <c r="J68" s="30"/>
      <c r="K68" s="31"/>
      <c r="L68" s="5"/>
      <c r="M68" s="5"/>
    </row>
    <row r="69" spans="1:13" ht="16.5" thickBot="1" x14ac:dyDescent="0.3">
      <c r="A69" s="154"/>
      <c r="B69" s="155"/>
      <c r="C69" s="155"/>
      <c r="D69" s="155"/>
      <c r="E69" s="155"/>
      <c r="F69" s="156"/>
      <c r="G69" s="160">
        <f>SUM(G67,G68)</f>
        <v>0</v>
      </c>
      <c r="H69" s="5"/>
      <c r="I69" s="146"/>
      <c r="J69" s="147"/>
      <c r="K69" s="148"/>
      <c r="L69" s="5"/>
      <c r="M69" s="5"/>
    </row>
    <row r="70" spans="1:13" ht="18.75" thickBot="1" x14ac:dyDescent="0.3">
      <c r="A70" s="33"/>
      <c r="B70" s="34"/>
      <c r="C70" s="157" t="s">
        <v>79</v>
      </c>
      <c r="D70" s="158"/>
      <c r="E70" s="158"/>
      <c r="F70" s="159"/>
      <c r="G70" s="161"/>
      <c r="H70" s="35"/>
      <c r="I70" s="149" t="s">
        <v>27</v>
      </c>
      <c r="J70" s="150"/>
      <c r="K70" s="151"/>
      <c r="L70" s="5"/>
      <c r="M70" s="5"/>
    </row>
    <row r="71" spans="1:13" ht="15.75" customHeight="1" x14ac:dyDescent="0.25">
      <c r="A71" s="5" t="s">
        <v>68</v>
      </c>
      <c r="B71" s="36"/>
      <c r="C71" s="36"/>
      <c r="D71" s="36"/>
      <c r="E71" s="111"/>
      <c r="F71" s="37"/>
      <c r="G71" s="112"/>
      <c r="H71" s="35"/>
      <c r="I71" s="5"/>
      <c r="J71" s="5"/>
      <c r="K71" s="5"/>
      <c r="L71" s="5"/>
      <c r="M71" s="5"/>
    </row>
    <row r="72" spans="1:13" ht="15" customHeight="1" x14ac:dyDescent="0.25">
      <c r="B72" s="5"/>
      <c r="C72" s="5"/>
      <c r="D72" s="5"/>
      <c r="E72" s="5"/>
      <c r="F72" s="5"/>
      <c r="G72" s="5"/>
      <c r="H72" s="35"/>
      <c r="I72" s="5"/>
      <c r="J72" s="5"/>
      <c r="K72" s="5"/>
      <c r="L72" s="5"/>
      <c r="M72" s="5"/>
    </row>
    <row r="73" spans="1:13" ht="12.75" customHeight="1" x14ac:dyDescent="0.25">
      <c r="A73" s="15" t="s">
        <v>101</v>
      </c>
      <c r="B73" s="5"/>
      <c r="C73" s="5"/>
      <c r="D73" s="5"/>
      <c r="E73" s="5"/>
      <c r="F73" s="5"/>
      <c r="G73" s="5"/>
      <c r="H73" s="35"/>
      <c r="I73" s="38"/>
      <c r="J73" s="38"/>
      <c r="K73" s="38"/>
      <c r="L73" s="5"/>
      <c r="M73" s="5"/>
    </row>
    <row r="74" spans="1:13" ht="14.25" x14ac:dyDescent="0.2">
      <c r="A74" s="15" t="s">
        <v>103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ht="14.25" x14ac:dyDescent="0.2">
      <c r="A75" s="15" t="s">
        <v>102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ht="14.25" x14ac:dyDescent="0.2">
      <c r="A76" s="15" t="s">
        <v>95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ht="18" x14ac:dyDescent="0.25">
      <c r="B77" s="5"/>
      <c r="C77" s="5"/>
      <c r="D77" s="5"/>
      <c r="E77" s="5"/>
      <c r="F77" s="39"/>
      <c r="G77" s="5"/>
      <c r="H77" s="5"/>
      <c r="I77" s="5"/>
      <c r="J77" s="5"/>
      <c r="K77" s="5"/>
      <c r="L77" s="5"/>
      <c r="M77" s="5"/>
    </row>
    <row r="78" spans="1:13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3" ht="18" x14ac:dyDescent="0.25">
      <c r="A79" s="3"/>
      <c r="F79" s="1"/>
      <c r="H79" s="3"/>
      <c r="I79" s="3"/>
      <c r="J79" s="3"/>
      <c r="K79" s="3"/>
    </row>
    <row r="80" spans="1:13" ht="12.75" customHeight="1" x14ac:dyDescent="0.2"/>
  </sheetData>
  <mergeCells count="50">
    <mergeCell ref="I65:J65"/>
    <mergeCell ref="A45:B45"/>
    <mergeCell ref="A46:B46"/>
    <mergeCell ref="A42:B42"/>
    <mergeCell ref="A41:B41"/>
    <mergeCell ref="A49:B49"/>
    <mergeCell ref="A47:B47"/>
    <mergeCell ref="I59:K60"/>
    <mergeCell ref="I69:K69"/>
    <mergeCell ref="I70:K70"/>
    <mergeCell ref="E67:F67"/>
    <mergeCell ref="A69:F69"/>
    <mergeCell ref="C70:F70"/>
    <mergeCell ref="G69:G70"/>
    <mergeCell ref="A17:B17"/>
    <mergeCell ref="A34:B34"/>
    <mergeCell ref="A19:B19"/>
    <mergeCell ref="A33:B33"/>
    <mergeCell ref="A27:B27"/>
    <mergeCell ref="A32:B32"/>
    <mergeCell ref="A31:B31"/>
    <mergeCell ref="A20:B20"/>
    <mergeCell ref="A21:B21"/>
    <mergeCell ref="A23:B23"/>
    <mergeCell ref="J13:K14"/>
    <mergeCell ref="J15:K16"/>
    <mergeCell ref="A12:B12"/>
    <mergeCell ref="A14:B14"/>
    <mergeCell ref="A15:B15"/>
    <mergeCell ref="B3:J3"/>
    <mergeCell ref="B4:J4"/>
    <mergeCell ref="B5:J5"/>
    <mergeCell ref="B7:J7"/>
    <mergeCell ref="A44:B44"/>
    <mergeCell ref="A30:B30"/>
    <mergeCell ref="A36:B36"/>
    <mergeCell ref="A28:B28"/>
    <mergeCell ref="A40:B40"/>
    <mergeCell ref="A16:B16"/>
    <mergeCell ref="A43:B43"/>
    <mergeCell ref="A35:B35"/>
    <mergeCell ref="A37:B37"/>
    <mergeCell ref="B9:D9"/>
    <mergeCell ref="B29:D29"/>
    <mergeCell ref="J10:K10"/>
    <mergeCell ref="A39:B39"/>
    <mergeCell ref="B51:D51"/>
    <mergeCell ref="J55:K56"/>
    <mergeCell ref="I57:K57"/>
    <mergeCell ref="I58:K58"/>
  </mergeCells>
  <phoneticPr fontId="25" type="noConversion"/>
  <pageMargins left="0.5" right="0" top="0" bottom="0.5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RevisedFormat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jonpaul.pringle</dc:creator>
  <cp:lastModifiedBy>Croatt, Maria - FPAC-NRCS, MN</cp:lastModifiedBy>
  <cp:lastPrinted>2024-11-08T17:26:45Z</cp:lastPrinted>
  <dcterms:created xsi:type="dcterms:W3CDTF">2006-12-13T16:09:31Z</dcterms:created>
  <dcterms:modified xsi:type="dcterms:W3CDTF">2024-11-08T17:26:50Z</dcterms:modified>
</cp:coreProperties>
</file>